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.8" sheetId="1" r:id="rId1"/>
  </sheets>
  <definedNames>
    <definedName name="_xlnm.Print_Area" localSheetId="0">'прил.8'!$F$1:$M$74</definedName>
  </definedNames>
  <calcPr fullCalcOnLoad="1"/>
</workbook>
</file>

<file path=xl/sharedStrings.xml><?xml version="1.0" encoding="utf-8"?>
<sst xmlns="http://schemas.openxmlformats.org/spreadsheetml/2006/main" count="183" uniqueCount="100">
  <si>
    <t>Закупка товаров, работ и услуг для государственных (муниципальных) нужд</t>
  </si>
  <si>
    <t>Сумма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</si>
  <si>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</si>
  <si>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</si>
  <si>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</si>
  <si>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</si>
  <si>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Республики Башкортостан</t>
  </si>
  <si>
    <t>Вед</t>
  </si>
  <si>
    <t>сельсовет муниципального района Чекмагушевский район</t>
  </si>
  <si>
    <t>Мероприятия по профилактике терроризма и экстремизма</t>
  </si>
  <si>
    <t>Мероприятия по благоустройству территорий населенных пунктов</t>
  </si>
  <si>
    <t>РзПз</t>
  </si>
  <si>
    <t>ЦСР</t>
  </si>
  <si>
    <t>ВР</t>
  </si>
  <si>
    <t>Администрация сельского поселения</t>
  </si>
  <si>
    <t>0102</t>
  </si>
  <si>
    <t>0104</t>
  </si>
  <si>
    <t>0503</t>
  </si>
  <si>
    <t>Резервные фонды</t>
  </si>
  <si>
    <t>Резервные фонды местных администраций</t>
  </si>
  <si>
    <t>Иные бюджетные ассигнования</t>
  </si>
  <si>
    <t>0707</t>
  </si>
  <si>
    <t>0111</t>
  </si>
  <si>
    <t>9900000000</t>
  </si>
  <si>
    <t>9900007500</t>
  </si>
  <si>
    <t>Функционирование высшего должностного лица субъекта Российской Федерации и муниципального образования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</si>
  <si>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</si>
  <si>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</si>
  <si>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</si>
  <si>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800</t>
  </si>
  <si>
    <t>Муниципальные программы сельских поселений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</si>
  <si>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</si>
  <si>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Благоустройство</t>
  </si>
  <si>
    <t>Подпрограмма"Коммунальное хозяйство,благоустройство"</t>
  </si>
  <si>
    <t>сельского поселения  Башировский</t>
  </si>
  <si>
    <t>Наименование</t>
  </si>
  <si>
    <t>1</t>
  </si>
  <si>
    <t>3</t>
  </si>
  <si>
    <t>4</t>
  </si>
  <si>
    <t>ВСЕГО</t>
  </si>
  <si>
    <t>ОБЩЕГОСУДАРСТВЕННЫЕ ВОПРОСЫ</t>
  </si>
  <si>
    <t>0100</t>
  </si>
  <si>
    <t>ЖИЛИЩНО-КОММУНАЛЬНОЕ ХОЗЯЙСТВО</t>
  </si>
  <si>
    <t>0500</t>
  </si>
  <si>
    <t>Основное мероприятие "Благоустройство территорий населенных пунктов муниципального района и сельских поселений"</t>
  </si>
  <si>
    <t>1500000000</t>
  </si>
  <si>
    <t>1510000000</t>
  </si>
  <si>
    <t>1540000000</t>
  </si>
  <si>
    <t>1540100000</t>
  </si>
  <si>
    <t>1540124700</t>
  </si>
  <si>
    <t>1510200000</t>
  </si>
  <si>
    <t>1510206050</t>
  </si>
  <si>
    <t>9900002030</t>
  </si>
  <si>
    <t>9900002040</t>
  </si>
  <si>
    <t xml:space="preserve">муниципального района Чекмагушевский район </t>
  </si>
  <si>
    <t xml:space="preserve">"О бюджете сельского поселения Башировский сельсовет </t>
  </si>
  <si>
    <t>(рублей)</t>
  </si>
  <si>
    <t>1510274040</t>
  </si>
  <si>
    <t>НАЦИОНАЛЬНАЯ ОБОРОНА</t>
  </si>
  <si>
    <t>0200</t>
  </si>
  <si>
    <t>Мобилизационная и вневойсковая подготовка</t>
  </si>
  <si>
    <t>0203</t>
  </si>
  <si>
    <t>9910000000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</si>
  <si>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</si>
  <si>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9910051180</t>
  </si>
  <si>
    <t>Закупка товаров, работ и услуг для обеспечения государственных (муниципальных) нужд</t>
  </si>
  <si>
    <t>0605</t>
  </si>
  <si>
    <t>1560000000</t>
  </si>
  <si>
    <t>1560100000</t>
  </si>
  <si>
    <t>Мероприятия в области экологии и природопользования</t>
  </si>
  <si>
    <t>1560141200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</si>
  <si>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</si>
  <si>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</si>
  <si>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Подпрограмма "Другие вопросы в области национальной безопасности и правоохранительной деятельности"</t>
  </si>
  <si>
    <t>0300</t>
  </si>
  <si>
    <t>0314</t>
  </si>
  <si>
    <t>Иные межбюджетные трансферты на финансирование мероприятий по благоустройству территорий населенных пунктов</t>
  </si>
  <si>
    <t>ОХРАНА ОКРУЖАЮЩЕЙ СРЕДЫ</t>
  </si>
  <si>
    <t>Другие вопросы в области охраны и окружающей среды</t>
  </si>
  <si>
    <t>Программа "Муниципальные программы сельских поселений"</t>
  </si>
  <si>
    <t>«Экология и природные ресурсы в муниципальном районе»</t>
  </si>
  <si>
    <r>
      <rPr>
        <sz val="14"/>
        <color indexed="8"/>
        <rFont val="Times New Roman"/>
        <family val="1"/>
      </rPr>
      <t>Основное мероприятие</t>
    </r>
    <r>
      <rPr>
        <sz val="14"/>
        <rFont val="Times New Roman"/>
        <family val="1"/>
      </rPr>
      <t xml:space="preserve"> "Проведение мероприятий в целях безопасного обращения с твердыми коммунальными отходами"</t>
    </r>
  </si>
  <si>
    <t>0600</t>
  </si>
  <si>
    <t>Образование</t>
  </si>
  <si>
    <t>Молодежная политика и оздоровление детей</t>
  </si>
  <si>
    <t>Подпрограмма "Мероприятия в сфере молодежной политики"</t>
  </si>
  <si>
    <t>Основное мероприятие "Проведение мероприятий в сфере молодежной политики"</t>
  </si>
  <si>
    <t>Мероприятия в сфере молодежной политики</t>
  </si>
  <si>
    <t>0700</t>
  </si>
  <si>
    <t>1530000000</t>
  </si>
  <si>
    <t>1530100000</t>
  </si>
  <si>
    <t>1530143110</t>
  </si>
  <si>
    <t xml:space="preserve">                                                            плановый период 2024 и 2025 годов"</t>
  </si>
  <si>
    <t>Республики Башкортостан на 2023 год и на</t>
  </si>
  <si>
    <t>УСЛОВНО УТВЕРЖДЕННЫЕ РАСХОДЫ</t>
  </si>
  <si>
    <t>9999</t>
  </si>
  <si>
    <t>Условно утвержденные расходы</t>
  </si>
  <si>
    <t>Иные средства</t>
  </si>
  <si>
    <t>Ведомственная структура расходов сельского поселения Башировский сельсовет муниципального района Чекмагушевский район  Республики Башкортостан на 2023 год и на плановый период 2024 и 2025 годов</t>
  </si>
  <si>
    <r>
      <t>Приложение № 4 к решению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Совета  </t>
    </r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</si>
</sst>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justify" vertical="top"/>
    </xf>
    <xf numFmtId="0" fontId="5" fillId="33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2" fillId="0" borderId="0" xfId="0" applyFont="1" applyAlignment="1">
      <alignment/>
    </xf>
    <xf numFmtId="4" fontId="5" fillId="0" borderId="11" xfId="0" applyNumberFormat="1" applyFont="1" applyBorder="1" applyAlignment="1">
      <alignment horizontal="center" vertical="top"/>
    </xf>
    <xf numFmtId="4" fontId="5" fillId="0" borderId="11" xfId="0" applyNumberFormat="1" applyFont="1" applyFill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vertical="top"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5" fillId="0" borderId="1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N73"/>
  <sheetViews>
    <sheetView tabSelected="1" view="pageBreakPreview" zoomScaleNormal="75" zoomScaleSheetLayoutView="100" zoomScalePageLayoutView="0" workbookViewId="0" topLeftCell="F1">
      <selection activeCell="F8" sqref="F8:M8"/>
    </sheetView>
  </sheetViews>
  <sheetFormatPr defaultColWidth="9.140625" defaultRowHeight="12.75"/>
  <cols>
    <col min="6" max="6" width="60.7109375" style="1" customWidth="1"/>
    <col min="7" max="7" width="6.421875" style="1" customWidth="1"/>
    <col min="8" max="8" width="10.7109375" style="3" customWidth="1"/>
    <col min="9" max="9" width="14.7109375" style="4" customWidth="1"/>
    <col min="10" max="10" width="5.00390625" style="2" customWidth="1"/>
    <col min="11" max="11" width="16.28125" style="0" customWidth="1"/>
    <col min="12" max="12" width="15.00390625" style="0" customWidth="1"/>
    <col min="13" max="13" width="17.421875" style="0" customWidth="1"/>
  </cols>
  <sheetData>
    <row r="1" spans="6:13" ht="12.75">
      <c r="F1" s="50" t="s">
        <v>99</v>
      </c>
      <c r="G1" s="50"/>
      <c r="H1" s="50"/>
      <c r="I1" s="50"/>
      <c r="J1" s="50"/>
      <c r="K1" s="50"/>
      <c r="L1" s="50"/>
      <c r="M1" s="50"/>
    </row>
    <row r="2" spans="6:13" ht="12.75">
      <c r="F2" s="50" t="s">
        <v>34</v>
      </c>
      <c r="G2" s="50"/>
      <c r="H2" s="50"/>
      <c r="I2" s="50"/>
      <c r="J2" s="50"/>
      <c r="K2" s="50"/>
      <c r="L2" s="50"/>
      <c r="M2" s="50"/>
    </row>
    <row r="3" spans="6:13" ht="12.75">
      <c r="F3" s="50" t="s">
        <v>8</v>
      </c>
      <c r="G3" s="50"/>
      <c r="H3" s="50"/>
      <c r="I3" s="50"/>
      <c r="J3" s="50"/>
      <c r="K3" s="50"/>
      <c r="L3" s="50"/>
      <c r="M3" s="50"/>
    </row>
    <row r="4" spans="6:13" ht="12.75">
      <c r="F4" s="50" t="s">
        <v>6</v>
      </c>
      <c r="G4" s="50"/>
      <c r="H4" s="50"/>
      <c r="I4" s="50"/>
      <c r="J4" s="50"/>
      <c r="K4" s="50"/>
      <c r="L4" s="50"/>
      <c r="M4" s="50"/>
    </row>
    <row r="5" spans="6:13" ht="12.75">
      <c r="F5" s="50" t="s">
        <v>55</v>
      </c>
      <c r="G5" s="50"/>
      <c r="H5" s="50"/>
      <c r="I5" s="50"/>
      <c r="J5" s="50"/>
      <c r="K5" s="50"/>
      <c r="L5" s="50"/>
      <c r="M5" s="50"/>
    </row>
    <row r="6" spans="6:13" ht="12.75">
      <c r="F6" s="50" t="s">
        <v>54</v>
      </c>
      <c r="G6" s="50"/>
      <c r="H6" s="50"/>
      <c r="I6" s="50"/>
      <c r="J6" s="50"/>
      <c r="K6" s="50"/>
      <c r="L6" s="50"/>
      <c r="M6" s="50"/>
    </row>
    <row r="7" spans="6:13" ht="12.75">
      <c r="F7" s="50" t="s">
        <v>93</v>
      </c>
      <c r="G7" s="50"/>
      <c r="H7" s="50"/>
      <c r="I7" s="50"/>
      <c r="J7" s="50"/>
      <c r="K7" s="50"/>
      <c r="L7" s="50"/>
      <c r="M7" s="50"/>
    </row>
    <row r="8" spans="6:13" ht="15.75" customHeight="1">
      <c r="F8" s="50" t="s">
        <v>92</v>
      </c>
      <c r="G8" s="50"/>
      <c r="H8" s="50"/>
      <c r="I8" s="50"/>
      <c r="J8" s="50"/>
      <c r="K8" s="50"/>
      <c r="L8" s="50"/>
      <c r="M8" s="50"/>
    </row>
    <row r="9" spans="6:13" ht="15.75">
      <c r="F9" s="51"/>
      <c r="G9" s="51"/>
      <c r="H9" s="51"/>
      <c r="I9" s="51"/>
      <c r="J9" s="51"/>
      <c r="K9" s="51"/>
      <c r="L9" s="51"/>
      <c r="M9" s="51"/>
    </row>
    <row r="10" spans="6:13" ht="60" customHeight="1">
      <c r="F10" s="55" t="s">
        <v>98</v>
      </c>
      <c r="G10" s="55"/>
      <c r="H10" s="55"/>
      <c r="I10" s="55"/>
      <c r="J10" s="55"/>
      <c r="K10" s="55"/>
      <c r="L10" s="55"/>
      <c r="M10" s="55"/>
    </row>
    <row r="11" spans="6:14" ht="18.75">
      <c r="F11" s="6"/>
      <c r="G11" s="6"/>
      <c r="H11" s="7"/>
      <c r="I11" s="8"/>
      <c r="M11" s="45" t="s">
        <v>56</v>
      </c>
      <c r="N11" s="35"/>
    </row>
    <row r="12" spans="6:13" ht="21" customHeight="1">
      <c r="F12" s="46" t="s">
        <v>35</v>
      </c>
      <c r="G12" s="46" t="s">
        <v>7</v>
      </c>
      <c r="H12" s="48" t="s">
        <v>11</v>
      </c>
      <c r="I12" s="46" t="s">
        <v>12</v>
      </c>
      <c r="J12" s="46" t="s">
        <v>13</v>
      </c>
      <c r="K12" s="52" t="s">
        <v>1</v>
      </c>
      <c r="L12" s="53"/>
      <c r="M12" s="54"/>
    </row>
    <row r="13" spans="6:13" ht="18.75">
      <c r="F13" s="47"/>
      <c r="G13" s="47"/>
      <c r="H13" s="49"/>
      <c r="I13" s="47"/>
      <c r="J13" s="47"/>
      <c r="K13" s="31">
        <v>2023</v>
      </c>
      <c r="L13" s="33">
        <v>2024</v>
      </c>
      <c r="M13" s="33">
        <v>2025</v>
      </c>
    </row>
    <row r="14" spans="6:13" ht="18.75">
      <c r="F14" s="9" t="s">
        <v>36</v>
      </c>
      <c r="G14" s="9">
        <v>2</v>
      </c>
      <c r="H14" s="10" t="s">
        <v>37</v>
      </c>
      <c r="I14" s="10"/>
      <c r="J14" s="9" t="s">
        <v>38</v>
      </c>
      <c r="K14" s="31">
        <v>5</v>
      </c>
      <c r="L14" s="33"/>
      <c r="M14" s="33"/>
    </row>
    <row r="15" spans="6:13" s="5" customFormat="1" ht="18.75">
      <c r="F15" s="11" t="s">
        <v>39</v>
      </c>
      <c r="G15" s="11"/>
      <c r="H15" s="10"/>
      <c r="I15" s="10"/>
      <c r="J15" s="9"/>
      <c r="K15" s="36">
        <f>SUM(K16)</f>
        <v>3561800</v>
      </c>
      <c r="L15" s="40">
        <f>SUM(L16)</f>
        <v>3017100</v>
      </c>
      <c r="M15" s="40">
        <f>SUM(M16)</f>
        <v>3169100</v>
      </c>
    </row>
    <row r="16" spans="6:13" s="5" customFormat="1" ht="18.75">
      <c r="F16" s="21" t="s">
        <v>14</v>
      </c>
      <c r="G16" s="11">
        <v>791</v>
      </c>
      <c r="H16" s="10"/>
      <c r="I16" s="10"/>
      <c r="J16" s="9"/>
      <c r="K16" s="36">
        <f>SUM(K17+K32+K40+K46+K56+K63)</f>
        <v>3561800</v>
      </c>
      <c r="L16" s="40">
        <f>SUM(L17+L32+L40+L46+L63+L70)</f>
        <v>3017100</v>
      </c>
      <c r="M16" s="40">
        <f>SUM(M17+M32+M40+M46+M63+M70)</f>
        <v>3169100</v>
      </c>
    </row>
    <row r="17" spans="6:13" s="5" customFormat="1" ht="18.75">
      <c r="F17" s="12" t="s">
        <v>40</v>
      </c>
      <c r="G17" s="11">
        <v>791</v>
      </c>
      <c r="H17" s="13" t="s">
        <v>41</v>
      </c>
      <c r="I17" s="14"/>
      <c r="J17" s="13"/>
      <c r="K17" s="37">
        <f>SUM(K18+K22+K28)</f>
        <v>2128000</v>
      </c>
      <c r="L17" s="40">
        <f>SUM(L18+L22+L28)</f>
        <v>2113000</v>
      </c>
      <c r="M17" s="40">
        <f>SUM(M18+M22+M28)</f>
        <v>2143000</v>
      </c>
    </row>
    <row r="18" spans="6:13" ht="57" customHeight="1">
      <c r="F18" s="12" t="s">
        <v>25</v>
      </c>
      <c r="G18" s="11">
        <v>791</v>
      </c>
      <c r="H18" s="14" t="s">
        <v>15</v>
      </c>
      <c r="I18" s="14"/>
      <c r="J18" s="13"/>
      <c r="K18" s="37">
        <f>K19</f>
        <v>706000</v>
      </c>
      <c r="L18" s="38">
        <f aca="true" t="shared" si="0" ref="L18:M20">SUM(L19)</f>
        <v>706000</v>
      </c>
      <c r="M18" s="38">
        <f t="shared" si="0"/>
        <v>706000</v>
      </c>
    </row>
    <row r="19" spans="6:13" ht="18.75">
      <c r="F19" s="12" t="s">
        <v>2</v>
      </c>
      <c r="G19" s="11">
        <v>791</v>
      </c>
      <c r="H19" s="14" t="s">
        <v>15</v>
      </c>
      <c r="I19" s="14" t="s">
        <v>23</v>
      </c>
      <c r="J19" s="13"/>
      <c r="K19" s="37">
        <f>K20</f>
        <v>706000</v>
      </c>
      <c r="L19" s="38">
        <f t="shared" si="0"/>
        <v>706000</v>
      </c>
      <c r="M19" s="38">
        <f t="shared" si="0"/>
        <v>706000</v>
      </c>
    </row>
    <row r="20" spans="6:13" ht="18.75">
      <c r="F20" s="12" t="s">
        <v>5</v>
      </c>
      <c r="G20" s="11">
        <v>791</v>
      </c>
      <c r="H20" s="14" t="s">
        <v>15</v>
      </c>
      <c r="I20" s="14" t="s">
        <v>52</v>
      </c>
      <c r="J20" s="13"/>
      <c r="K20" s="37">
        <f>SUM(K21)</f>
        <v>706000</v>
      </c>
      <c r="L20" s="38">
        <f t="shared" si="0"/>
        <v>706000</v>
      </c>
      <c r="M20" s="38">
        <f t="shared" si="0"/>
        <v>706000</v>
      </c>
    </row>
    <row r="21" spans="6:13" ht="99.75" customHeight="1">
      <c r="F21" s="12" t="s">
        <v>4</v>
      </c>
      <c r="G21" s="11">
        <v>791</v>
      </c>
      <c r="H21" s="14" t="s">
        <v>15</v>
      </c>
      <c r="I21" s="14" t="s">
        <v>52</v>
      </c>
      <c r="J21" s="13" t="s">
        <v>26</v>
      </c>
      <c r="K21" s="37">
        <v>706000</v>
      </c>
      <c r="L21" s="38">
        <v>706000</v>
      </c>
      <c r="M21" s="38">
        <v>706000</v>
      </c>
    </row>
    <row r="22" spans="6:13" ht="75">
      <c r="F22" s="12" t="s">
        <v>27</v>
      </c>
      <c r="G22" s="11">
        <v>791</v>
      </c>
      <c r="H22" s="13" t="s">
        <v>16</v>
      </c>
      <c r="I22" s="14"/>
      <c r="J22" s="13"/>
      <c r="K22" s="37">
        <f aca="true" t="shared" si="1" ref="K22:M23">SUM(K23)</f>
        <v>1372000</v>
      </c>
      <c r="L22" s="39">
        <f t="shared" si="1"/>
        <v>1387000</v>
      </c>
      <c r="M22" s="39">
        <f t="shared" si="1"/>
        <v>1387000</v>
      </c>
    </row>
    <row r="23" spans="6:13" ht="18.75">
      <c r="F23" s="12" t="s">
        <v>2</v>
      </c>
      <c r="G23" s="11">
        <v>791</v>
      </c>
      <c r="H23" s="13" t="s">
        <v>16</v>
      </c>
      <c r="I23" s="14" t="s">
        <v>23</v>
      </c>
      <c r="J23" s="13"/>
      <c r="K23" s="37">
        <f t="shared" si="1"/>
        <v>1372000</v>
      </c>
      <c r="L23" s="40">
        <f t="shared" si="1"/>
        <v>1387000</v>
      </c>
      <c r="M23" s="40">
        <f t="shared" si="1"/>
        <v>1387000</v>
      </c>
    </row>
    <row r="24" spans="6:13" ht="37.5">
      <c r="F24" s="12" t="s">
        <v>3</v>
      </c>
      <c r="G24" s="11">
        <v>791</v>
      </c>
      <c r="H24" s="13" t="s">
        <v>16</v>
      </c>
      <c r="I24" s="14" t="s">
        <v>53</v>
      </c>
      <c r="J24" s="13"/>
      <c r="K24" s="37">
        <f>SUM(K25+K26)</f>
        <v>1372000</v>
      </c>
      <c r="L24" s="40">
        <f>SUM(L25:L26)</f>
        <v>1387000</v>
      </c>
      <c r="M24" s="40">
        <f>SUM(M25:M26)</f>
        <v>1387000</v>
      </c>
    </row>
    <row r="25" spans="6:13" ht="93.75">
      <c r="F25" s="12" t="s">
        <v>4</v>
      </c>
      <c r="G25" s="11">
        <v>791</v>
      </c>
      <c r="H25" s="13" t="s">
        <v>16</v>
      </c>
      <c r="I25" s="14" t="s">
        <v>53</v>
      </c>
      <c r="J25" s="13" t="s">
        <v>26</v>
      </c>
      <c r="K25" s="37">
        <v>1117000</v>
      </c>
      <c r="L25" s="40">
        <v>1117000</v>
      </c>
      <c r="M25" s="40">
        <v>1117000</v>
      </c>
    </row>
    <row r="26" spans="6:13" ht="37.5">
      <c r="F26" s="12" t="s">
        <v>0</v>
      </c>
      <c r="G26" s="11">
        <v>791</v>
      </c>
      <c r="H26" s="13" t="s">
        <v>16</v>
      </c>
      <c r="I26" s="14" t="s">
        <v>53</v>
      </c>
      <c r="J26" s="13" t="s">
        <v>28</v>
      </c>
      <c r="K26" s="37">
        <v>255000</v>
      </c>
      <c r="L26" s="40">
        <v>270000</v>
      </c>
      <c r="M26" s="40">
        <v>270000</v>
      </c>
    </row>
    <row r="27" spans="6:13" ht="18.75">
      <c r="F27" s="12" t="s">
        <v>20</v>
      </c>
      <c r="G27" s="11">
        <v>791</v>
      </c>
      <c r="H27" s="13" t="s">
        <v>16</v>
      </c>
      <c r="I27" s="14" t="s">
        <v>53</v>
      </c>
      <c r="J27" s="13" t="s">
        <v>29</v>
      </c>
      <c r="K27" s="37"/>
      <c r="L27" s="40"/>
      <c r="M27" s="40"/>
    </row>
    <row r="28" spans="6:13" ht="18.75">
      <c r="F28" s="15" t="s">
        <v>18</v>
      </c>
      <c r="G28" s="11">
        <v>791</v>
      </c>
      <c r="H28" s="13" t="s">
        <v>22</v>
      </c>
      <c r="I28" s="14" t="s">
        <v>23</v>
      </c>
      <c r="J28" s="13"/>
      <c r="K28" s="37">
        <f>K29</f>
        <v>50000</v>
      </c>
      <c r="L28" s="40">
        <f aca="true" t="shared" si="2" ref="L28:M30">SUM(L29)</f>
        <v>20000</v>
      </c>
      <c r="M28" s="40">
        <f t="shared" si="2"/>
        <v>50000</v>
      </c>
    </row>
    <row r="29" spans="6:13" ht="18.75">
      <c r="F29" s="15" t="s">
        <v>2</v>
      </c>
      <c r="G29" s="11">
        <v>791</v>
      </c>
      <c r="H29" s="13" t="s">
        <v>22</v>
      </c>
      <c r="I29" s="14" t="s">
        <v>23</v>
      </c>
      <c r="J29" s="13"/>
      <c r="K29" s="37">
        <f>SUM(K30)</f>
        <v>50000</v>
      </c>
      <c r="L29" s="40">
        <f t="shared" si="2"/>
        <v>20000</v>
      </c>
      <c r="M29" s="40">
        <f t="shared" si="2"/>
        <v>50000</v>
      </c>
    </row>
    <row r="30" spans="6:13" ht="18.75">
      <c r="F30" s="12" t="s">
        <v>19</v>
      </c>
      <c r="G30" s="11">
        <v>791</v>
      </c>
      <c r="H30" s="13" t="s">
        <v>22</v>
      </c>
      <c r="I30" s="14" t="s">
        <v>24</v>
      </c>
      <c r="J30" s="13"/>
      <c r="K30" s="37">
        <f>SUM(K31)</f>
        <v>50000</v>
      </c>
      <c r="L30" s="40">
        <f t="shared" si="2"/>
        <v>20000</v>
      </c>
      <c r="M30" s="40">
        <f t="shared" si="2"/>
        <v>50000</v>
      </c>
    </row>
    <row r="31" spans="6:13" ht="18.75">
      <c r="F31" s="12" t="s">
        <v>20</v>
      </c>
      <c r="G31" s="11">
        <v>791</v>
      </c>
      <c r="H31" s="13" t="s">
        <v>22</v>
      </c>
      <c r="I31" s="14" t="s">
        <v>24</v>
      </c>
      <c r="J31" s="13">
        <v>800</v>
      </c>
      <c r="K31" s="37">
        <v>50000</v>
      </c>
      <c r="L31" s="40">
        <v>20000</v>
      </c>
      <c r="M31" s="40">
        <v>50000</v>
      </c>
    </row>
    <row r="32" spans="6:13" ht="18.75">
      <c r="F32" s="23" t="s">
        <v>58</v>
      </c>
      <c r="G32" s="11">
        <v>791</v>
      </c>
      <c r="H32" s="24" t="s">
        <v>59</v>
      </c>
      <c r="I32" s="24"/>
      <c r="J32" s="22"/>
      <c r="K32" s="41">
        <f aca="true" t="shared" si="3" ref="K32:M35">SUM(K33)</f>
        <v>113800</v>
      </c>
      <c r="L32" s="40">
        <f t="shared" si="3"/>
        <v>116800</v>
      </c>
      <c r="M32" s="40">
        <f t="shared" si="3"/>
        <v>121000</v>
      </c>
    </row>
    <row r="33" spans="6:13" ht="18.75">
      <c r="F33" s="23" t="s">
        <v>60</v>
      </c>
      <c r="G33" s="11">
        <v>791</v>
      </c>
      <c r="H33" s="24" t="s">
        <v>61</v>
      </c>
      <c r="I33" s="24"/>
      <c r="J33" s="22"/>
      <c r="K33" s="41">
        <f t="shared" si="3"/>
        <v>113800</v>
      </c>
      <c r="L33" s="40">
        <f t="shared" si="3"/>
        <v>116800</v>
      </c>
      <c r="M33" s="40">
        <f t="shared" si="3"/>
        <v>121000</v>
      </c>
    </row>
    <row r="34" spans="6:13" ht="18.75">
      <c r="F34" s="23" t="s">
        <v>2</v>
      </c>
      <c r="G34" s="11">
        <v>791</v>
      </c>
      <c r="H34" s="24" t="s">
        <v>61</v>
      </c>
      <c r="I34" s="24" t="s">
        <v>62</v>
      </c>
      <c r="J34" s="22"/>
      <c r="K34" s="41">
        <f t="shared" si="3"/>
        <v>113800</v>
      </c>
      <c r="L34" s="40">
        <f t="shared" si="3"/>
        <v>116800</v>
      </c>
      <c r="M34" s="40">
        <f t="shared" si="3"/>
        <v>121000</v>
      </c>
    </row>
    <row r="35" spans="6:13" ht="75">
      <c r="F35" s="23" t="s">
        <v>63</v>
      </c>
      <c r="G35" s="25">
        <v>791</v>
      </c>
      <c r="H35" s="24" t="s">
        <v>61</v>
      </c>
      <c r="I35" s="24" t="s">
        <v>64</v>
      </c>
      <c r="J35" s="22"/>
      <c r="K35" s="41">
        <f t="shared" si="3"/>
        <v>113800</v>
      </c>
      <c r="L35" s="40">
        <f t="shared" si="3"/>
        <v>116800</v>
      </c>
      <c r="M35" s="40">
        <f t="shared" si="3"/>
        <v>121000</v>
      </c>
    </row>
    <row r="36" spans="6:13" ht="75">
      <c r="F36" s="23" t="s">
        <v>63</v>
      </c>
      <c r="G36" s="25">
        <v>791</v>
      </c>
      <c r="H36" s="24" t="s">
        <v>61</v>
      </c>
      <c r="I36" s="24" t="s">
        <v>64</v>
      </c>
      <c r="J36" s="22"/>
      <c r="K36" s="41">
        <f>SUM(K37+K38)</f>
        <v>113800</v>
      </c>
      <c r="L36" s="40">
        <f>SUM(L37:L38)</f>
        <v>116800</v>
      </c>
      <c r="M36" s="40">
        <f>SUM(M37:M38)</f>
        <v>121000</v>
      </c>
    </row>
    <row r="37" spans="6:13" ht="93.75">
      <c r="F37" s="23" t="s">
        <v>4</v>
      </c>
      <c r="G37" s="25">
        <v>791</v>
      </c>
      <c r="H37" s="24" t="s">
        <v>61</v>
      </c>
      <c r="I37" s="24" t="s">
        <v>64</v>
      </c>
      <c r="J37" s="17">
        <v>100</v>
      </c>
      <c r="K37" s="41">
        <v>104000</v>
      </c>
      <c r="L37" s="40">
        <v>107000</v>
      </c>
      <c r="M37" s="40">
        <v>112000</v>
      </c>
    </row>
    <row r="38" spans="6:13" ht="37.5">
      <c r="F38" s="23" t="s">
        <v>65</v>
      </c>
      <c r="G38" s="25">
        <v>791</v>
      </c>
      <c r="H38" s="24" t="s">
        <v>61</v>
      </c>
      <c r="I38" s="24" t="s">
        <v>64</v>
      </c>
      <c r="J38" s="17">
        <v>200</v>
      </c>
      <c r="K38" s="41">
        <v>9800</v>
      </c>
      <c r="L38" s="40">
        <v>9800</v>
      </c>
      <c r="M38" s="40">
        <v>9000</v>
      </c>
    </row>
    <row r="39" spans="6:13" ht="37.5">
      <c r="F39" s="26" t="s">
        <v>71</v>
      </c>
      <c r="G39" s="11">
        <v>791</v>
      </c>
      <c r="H39" s="14" t="s">
        <v>74</v>
      </c>
      <c r="I39" s="14" t="s">
        <v>45</v>
      </c>
      <c r="J39" s="13"/>
      <c r="K39" s="37"/>
      <c r="L39" s="40"/>
      <c r="M39" s="40"/>
    </row>
    <row r="40" spans="6:13" ht="56.25">
      <c r="F40" s="26" t="s">
        <v>72</v>
      </c>
      <c r="G40" s="11">
        <v>791</v>
      </c>
      <c r="H40" s="14" t="s">
        <v>75</v>
      </c>
      <c r="I40" s="14"/>
      <c r="J40" s="17"/>
      <c r="K40" s="42">
        <f aca="true" t="shared" si="4" ref="K40:M44">SUM(K41)</f>
        <v>5000</v>
      </c>
      <c r="L40" s="40">
        <f t="shared" si="4"/>
        <v>5000</v>
      </c>
      <c r="M40" s="40">
        <f t="shared" si="4"/>
        <v>5000</v>
      </c>
    </row>
    <row r="41" spans="6:13" ht="18.75">
      <c r="F41" s="27" t="s">
        <v>30</v>
      </c>
      <c r="G41" s="11">
        <v>791</v>
      </c>
      <c r="H41" s="14" t="s">
        <v>75</v>
      </c>
      <c r="I41" s="14" t="s">
        <v>45</v>
      </c>
      <c r="J41" s="17"/>
      <c r="K41" s="37">
        <f t="shared" si="4"/>
        <v>5000</v>
      </c>
      <c r="L41" s="40">
        <f t="shared" si="4"/>
        <v>5000</v>
      </c>
      <c r="M41" s="40">
        <f t="shared" si="4"/>
        <v>5000</v>
      </c>
    </row>
    <row r="42" spans="6:13" ht="81" customHeight="1">
      <c r="F42" s="20" t="s">
        <v>73</v>
      </c>
      <c r="G42" s="11">
        <v>791</v>
      </c>
      <c r="H42" s="14" t="s">
        <v>75</v>
      </c>
      <c r="I42" s="14" t="s">
        <v>47</v>
      </c>
      <c r="J42" s="17"/>
      <c r="K42" s="37">
        <f t="shared" si="4"/>
        <v>5000</v>
      </c>
      <c r="L42" s="40">
        <f t="shared" si="4"/>
        <v>5000</v>
      </c>
      <c r="M42" s="40">
        <f t="shared" si="4"/>
        <v>5000</v>
      </c>
    </row>
    <row r="43" spans="6:13" ht="75">
      <c r="F43" s="20" t="s">
        <v>31</v>
      </c>
      <c r="G43" s="11">
        <v>791</v>
      </c>
      <c r="H43" s="14" t="s">
        <v>75</v>
      </c>
      <c r="I43" s="14" t="s">
        <v>48</v>
      </c>
      <c r="J43" s="17"/>
      <c r="K43" s="37">
        <f t="shared" si="4"/>
        <v>5000</v>
      </c>
      <c r="L43" s="40">
        <f t="shared" si="4"/>
        <v>5000</v>
      </c>
      <c r="M43" s="40">
        <f t="shared" si="4"/>
        <v>5000</v>
      </c>
    </row>
    <row r="44" spans="6:13" ht="37.5">
      <c r="F44" s="20" t="s">
        <v>9</v>
      </c>
      <c r="G44" s="11">
        <v>791</v>
      </c>
      <c r="H44" s="14" t="s">
        <v>75</v>
      </c>
      <c r="I44" s="14" t="s">
        <v>49</v>
      </c>
      <c r="J44" s="22"/>
      <c r="K44" s="37">
        <f t="shared" si="4"/>
        <v>5000</v>
      </c>
      <c r="L44" s="40">
        <f t="shared" si="4"/>
        <v>5000</v>
      </c>
      <c r="M44" s="40">
        <f t="shared" si="4"/>
        <v>5000</v>
      </c>
    </row>
    <row r="45" spans="6:13" ht="37.5">
      <c r="F45" s="12" t="s">
        <v>0</v>
      </c>
      <c r="G45" s="11">
        <v>791</v>
      </c>
      <c r="H45" s="14" t="s">
        <v>75</v>
      </c>
      <c r="I45" s="14" t="s">
        <v>49</v>
      </c>
      <c r="J45" s="22">
        <v>200</v>
      </c>
      <c r="K45" s="37">
        <v>5000</v>
      </c>
      <c r="L45" s="40">
        <v>5000</v>
      </c>
      <c r="M45" s="40">
        <v>5000</v>
      </c>
    </row>
    <row r="46" spans="6:13" ht="18.75">
      <c r="F46" s="12" t="s">
        <v>42</v>
      </c>
      <c r="G46" s="25">
        <v>791</v>
      </c>
      <c r="H46" s="13" t="s">
        <v>43</v>
      </c>
      <c r="I46" s="14"/>
      <c r="J46" s="13"/>
      <c r="K46" s="37">
        <f aca="true" t="shared" si="5" ref="K46:M49">SUM(K47)</f>
        <v>1250000</v>
      </c>
      <c r="L46" s="40">
        <f t="shared" si="5"/>
        <v>700000</v>
      </c>
      <c r="M46" s="40">
        <f t="shared" si="5"/>
        <v>740000</v>
      </c>
    </row>
    <row r="47" spans="6:13" ht="18.75">
      <c r="F47" s="16" t="s">
        <v>32</v>
      </c>
      <c r="G47" s="25">
        <v>791</v>
      </c>
      <c r="H47" s="13" t="s">
        <v>17</v>
      </c>
      <c r="I47" s="14"/>
      <c r="J47" s="13"/>
      <c r="K47" s="37">
        <f t="shared" si="5"/>
        <v>1250000</v>
      </c>
      <c r="L47" s="40">
        <f t="shared" si="5"/>
        <v>700000</v>
      </c>
      <c r="M47" s="40">
        <f t="shared" si="5"/>
        <v>740000</v>
      </c>
    </row>
    <row r="48" spans="6:13" ht="22.5" customHeight="1">
      <c r="F48" s="16" t="s">
        <v>30</v>
      </c>
      <c r="G48" s="11">
        <v>791</v>
      </c>
      <c r="H48" s="13" t="s">
        <v>17</v>
      </c>
      <c r="I48" s="14" t="s">
        <v>45</v>
      </c>
      <c r="J48" s="13"/>
      <c r="K48" s="37">
        <f t="shared" si="5"/>
        <v>1250000</v>
      </c>
      <c r="L48" s="40">
        <f t="shared" si="5"/>
        <v>700000</v>
      </c>
      <c r="M48" s="40">
        <f t="shared" si="5"/>
        <v>740000</v>
      </c>
    </row>
    <row r="49" spans="6:13" ht="37.5">
      <c r="F49" s="16" t="s">
        <v>33</v>
      </c>
      <c r="G49" s="11">
        <v>791</v>
      </c>
      <c r="H49" s="13"/>
      <c r="I49" s="14" t="s">
        <v>46</v>
      </c>
      <c r="J49" s="13"/>
      <c r="K49" s="37">
        <f t="shared" si="5"/>
        <v>1250000</v>
      </c>
      <c r="L49" s="40">
        <f t="shared" si="5"/>
        <v>700000</v>
      </c>
      <c r="M49" s="40">
        <f t="shared" si="5"/>
        <v>740000</v>
      </c>
    </row>
    <row r="50" spans="6:13" ht="56.25">
      <c r="F50" s="20" t="s">
        <v>44</v>
      </c>
      <c r="G50" s="11">
        <v>791</v>
      </c>
      <c r="H50" s="13" t="s">
        <v>17</v>
      </c>
      <c r="I50" s="14" t="s">
        <v>50</v>
      </c>
      <c r="J50" s="13"/>
      <c r="K50" s="37">
        <f>SUM(K51+K54)</f>
        <v>1250000</v>
      </c>
      <c r="L50" s="38">
        <f>SUM(L51)</f>
        <v>700000</v>
      </c>
      <c r="M50" s="38">
        <f>SUM(M51)</f>
        <v>740000</v>
      </c>
    </row>
    <row r="51" spans="6:13" ht="37.5">
      <c r="F51" s="12" t="s">
        <v>10</v>
      </c>
      <c r="G51" s="11">
        <v>791</v>
      </c>
      <c r="H51" s="13" t="s">
        <v>17</v>
      </c>
      <c r="I51" s="14" t="s">
        <v>51</v>
      </c>
      <c r="J51" s="13"/>
      <c r="K51" s="37">
        <f>SUM(K52+K53)</f>
        <v>750000</v>
      </c>
      <c r="L51" s="38">
        <f>SUM(L52:L53)</f>
        <v>700000</v>
      </c>
      <c r="M51" s="38">
        <f>SUM(M52:M53)</f>
        <v>740000</v>
      </c>
    </row>
    <row r="52" spans="6:13" ht="93.75">
      <c r="F52" s="12" t="s">
        <v>4</v>
      </c>
      <c r="G52" s="11">
        <v>791</v>
      </c>
      <c r="H52" s="13" t="s">
        <v>17</v>
      </c>
      <c r="I52" s="14" t="s">
        <v>51</v>
      </c>
      <c r="J52" s="13">
        <v>100</v>
      </c>
      <c r="K52" s="37">
        <v>274530</v>
      </c>
      <c r="L52" s="38">
        <v>274530</v>
      </c>
      <c r="M52" s="38">
        <v>274530</v>
      </c>
    </row>
    <row r="53" spans="6:13" ht="37.5">
      <c r="F53" s="12" t="s">
        <v>0</v>
      </c>
      <c r="G53" s="11">
        <v>791</v>
      </c>
      <c r="H53" s="13" t="s">
        <v>17</v>
      </c>
      <c r="I53" s="14" t="s">
        <v>51</v>
      </c>
      <c r="J53" s="13">
        <v>200</v>
      </c>
      <c r="K53" s="37">
        <v>475470</v>
      </c>
      <c r="L53" s="39">
        <v>425470</v>
      </c>
      <c r="M53" s="39">
        <v>465470</v>
      </c>
    </row>
    <row r="54" spans="6:13" ht="56.25">
      <c r="F54" s="12" t="s">
        <v>76</v>
      </c>
      <c r="G54" s="11">
        <v>791</v>
      </c>
      <c r="H54" s="13" t="s">
        <v>17</v>
      </c>
      <c r="I54" s="14" t="s">
        <v>57</v>
      </c>
      <c r="J54" s="13"/>
      <c r="K54" s="37">
        <f>SUM(K55)</f>
        <v>500000</v>
      </c>
      <c r="L54" s="40"/>
      <c r="M54" s="40"/>
    </row>
    <row r="55" spans="6:13" ht="40.5" customHeight="1">
      <c r="F55" s="12" t="s">
        <v>0</v>
      </c>
      <c r="G55" s="11">
        <v>791</v>
      </c>
      <c r="H55" s="13" t="s">
        <v>17</v>
      </c>
      <c r="I55" s="14" t="s">
        <v>57</v>
      </c>
      <c r="J55" s="13">
        <v>200</v>
      </c>
      <c r="K55" s="37">
        <v>500000</v>
      </c>
      <c r="L55" s="40"/>
      <c r="M55" s="40"/>
    </row>
    <row r="56" spans="6:13" ht="40.5" customHeight="1">
      <c r="F56" s="28" t="s">
        <v>77</v>
      </c>
      <c r="G56" s="11">
        <v>791</v>
      </c>
      <c r="H56" s="14" t="s">
        <v>82</v>
      </c>
      <c r="I56" s="14"/>
      <c r="J56" s="13"/>
      <c r="K56" s="37">
        <f aca="true" t="shared" si="6" ref="K56:K61">SUM(K57)</f>
        <v>50000</v>
      </c>
      <c r="L56" s="40"/>
      <c r="M56" s="40"/>
    </row>
    <row r="57" spans="6:13" ht="37.5">
      <c r="F57" s="16" t="s">
        <v>78</v>
      </c>
      <c r="G57" s="11">
        <v>791</v>
      </c>
      <c r="H57" s="14" t="s">
        <v>66</v>
      </c>
      <c r="I57" s="14"/>
      <c r="J57" s="13"/>
      <c r="K57" s="37">
        <f t="shared" si="6"/>
        <v>50000</v>
      </c>
      <c r="L57" s="40"/>
      <c r="M57" s="40"/>
    </row>
    <row r="58" spans="6:13" ht="37.5">
      <c r="F58" s="16" t="s">
        <v>79</v>
      </c>
      <c r="G58" s="11">
        <v>791</v>
      </c>
      <c r="H58" s="14" t="s">
        <v>66</v>
      </c>
      <c r="I58" s="14" t="s">
        <v>45</v>
      </c>
      <c r="J58" s="13"/>
      <c r="K58" s="37">
        <f t="shared" si="6"/>
        <v>50000</v>
      </c>
      <c r="L58" s="40"/>
      <c r="M58" s="40"/>
    </row>
    <row r="59" spans="6:13" ht="37.5">
      <c r="F59" s="16" t="s">
        <v>80</v>
      </c>
      <c r="G59" s="11">
        <v>791</v>
      </c>
      <c r="H59" s="14" t="s">
        <v>66</v>
      </c>
      <c r="I59" s="14" t="s">
        <v>67</v>
      </c>
      <c r="J59" s="13"/>
      <c r="K59" s="37">
        <f t="shared" si="6"/>
        <v>50000</v>
      </c>
      <c r="L59" s="40"/>
      <c r="M59" s="40"/>
    </row>
    <row r="60" spans="6:13" ht="40.5" customHeight="1">
      <c r="F60" s="29" t="s">
        <v>81</v>
      </c>
      <c r="G60" s="11">
        <v>791</v>
      </c>
      <c r="H60" s="14" t="s">
        <v>66</v>
      </c>
      <c r="I60" s="14" t="s">
        <v>68</v>
      </c>
      <c r="J60" s="13"/>
      <c r="K60" s="37">
        <f t="shared" si="6"/>
        <v>50000</v>
      </c>
      <c r="L60" s="40"/>
      <c r="M60" s="40"/>
    </row>
    <row r="61" spans="6:13" ht="37.5">
      <c r="F61" s="20" t="s">
        <v>69</v>
      </c>
      <c r="G61" s="11">
        <v>791</v>
      </c>
      <c r="H61" s="14" t="s">
        <v>66</v>
      </c>
      <c r="I61" s="14" t="s">
        <v>70</v>
      </c>
      <c r="J61" s="13"/>
      <c r="K61" s="37">
        <f t="shared" si="6"/>
        <v>50000</v>
      </c>
      <c r="L61" s="40"/>
      <c r="M61" s="40"/>
    </row>
    <row r="62" spans="6:13" ht="40.5" customHeight="1">
      <c r="F62" s="12" t="s">
        <v>0</v>
      </c>
      <c r="G62" s="11">
        <v>791</v>
      </c>
      <c r="H62" s="14" t="s">
        <v>66</v>
      </c>
      <c r="I62" s="14" t="s">
        <v>70</v>
      </c>
      <c r="J62" s="13">
        <v>200</v>
      </c>
      <c r="K62" s="37">
        <v>50000</v>
      </c>
      <c r="L62" s="40"/>
      <c r="M62" s="40"/>
    </row>
    <row r="63" spans="6:13" ht="18.75">
      <c r="F63" s="12" t="s">
        <v>83</v>
      </c>
      <c r="G63" s="11">
        <v>791</v>
      </c>
      <c r="H63" s="14" t="s">
        <v>88</v>
      </c>
      <c r="I63" s="14"/>
      <c r="J63" s="17"/>
      <c r="K63" s="42">
        <f>K64</f>
        <v>15000</v>
      </c>
      <c r="L63" s="40">
        <f aca="true" t="shared" si="7" ref="L63:M68">SUM(L64)</f>
        <v>10000</v>
      </c>
      <c r="M63" s="40">
        <f t="shared" si="7"/>
        <v>15000</v>
      </c>
    </row>
    <row r="64" spans="6:13" ht="18.75">
      <c r="F64" s="12" t="s">
        <v>84</v>
      </c>
      <c r="G64" s="11">
        <v>791</v>
      </c>
      <c r="H64" s="19" t="s">
        <v>21</v>
      </c>
      <c r="I64" s="30"/>
      <c r="J64" s="13"/>
      <c r="K64" s="37">
        <f>SUM(K65)</f>
        <v>15000</v>
      </c>
      <c r="L64" s="40">
        <f t="shared" si="7"/>
        <v>10000</v>
      </c>
      <c r="M64" s="40">
        <f t="shared" si="7"/>
        <v>15000</v>
      </c>
    </row>
    <row r="65" spans="6:13" ht="18.75">
      <c r="F65" s="18" t="s">
        <v>30</v>
      </c>
      <c r="G65" s="11">
        <v>791</v>
      </c>
      <c r="H65" s="19" t="s">
        <v>21</v>
      </c>
      <c r="I65" s="14" t="s">
        <v>45</v>
      </c>
      <c r="J65" s="17"/>
      <c r="K65" s="42">
        <f>K66</f>
        <v>15000</v>
      </c>
      <c r="L65" s="40">
        <f t="shared" si="7"/>
        <v>10000</v>
      </c>
      <c r="M65" s="40">
        <f t="shared" si="7"/>
        <v>15000</v>
      </c>
    </row>
    <row r="66" spans="6:13" ht="37.5">
      <c r="F66" s="18" t="s">
        <v>85</v>
      </c>
      <c r="G66" s="11">
        <v>791</v>
      </c>
      <c r="H66" s="19" t="s">
        <v>21</v>
      </c>
      <c r="I66" s="14" t="s">
        <v>89</v>
      </c>
      <c r="J66" s="13"/>
      <c r="K66" s="37">
        <f>SUM(K67)</f>
        <v>15000</v>
      </c>
      <c r="L66" s="40">
        <f t="shared" si="7"/>
        <v>10000</v>
      </c>
      <c r="M66" s="40">
        <f t="shared" si="7"/>
        <v>15000</v>
      </c>
    </row>
    <row r="67" spans="6:13" ht="37.5">
      <c r="F67" s="20" t="s">
        <v>86</v>
      </c>
      <c r="G67" s="11">
        <v>791</v>
      </c>
      <c r="H67" s="19" t="s">
        <v>21</v>
      </c>
      <c r="I67" s="14" t="s">
        <v>90</v>
      </c>
      <c r="J67" s="17"/>
      <c r="K67" s="42">
        <f>K68</f>
        <v>15000</v>
      </c>
      <c r="L67" s="40">
        <f t="shared" si="7"/>
        <v>10000</v>
      </c>
      <c r="M67" s="40">
        <f t="shared" si="7"/>
        <v>15000</v>
      </c>
    </row>
    <row r="68" spans="6:13" ht="18.75">
      <c r="F68" s="20" t="s">
        <v>87</v>
      </c>
      <c r="G68" s="11">
        <v>791</v>
      </c>
      <c r="H68" s="19" t="s">
        <v>21</v>
      </c>
      <c r="I68" s="14" t="s">
        <v>91</v>
      </c>
      <c r="J68" s="13"/>
      <c r="K68" s="37">
        <f>SUM(K69)</f>
        <v>15000</v>
      </c>
      <c r="L68" s="40">
        <f t="shared" si="7"/>
        <v>10000</v>
      </c>
      <c r="M68" s="40">
        <f t="shared" si="7"/>
        <v>15000</v>
      </c>
    </row>
    <row r="69" spans="6:13" ht="37.5">
      <c r="F69" s="16" t="s">
        <v>0</v>
      </c>
      <c r="G69" s="11">
        <v>791</v>
      </c>
      <c r="H69" s="19" t="s">
        <v>21</v>
      </c>
      <c r="I69" s="14" t="s">
        <v>91</v>
      </c>
      <c r="J69" s="13">
        <v>200</v>
      </c>
      <c r="K69" s="37">
        <v>15000</v>
      </c>
      <c r="L69" s="40">
        <v>10000</v>
      </c>
      <c r="M69" s="40">
        <v>15000</v>
      </c>
    </row>
    <row r="70" spans="6:13" ht="36" customHeight="1">
      <c r="F70" s="32" t="s">
        <v>94</v>
      </c>
      <c r="G70" s="15">
        <v>791</v>
      </c>
      <c r="H70" s="14" t="s">
        <v>95</v>
      </c>
      <c r="I70" s="14" t="s">
        <v>23</v>
      </c>
      <c r="J70" s="34"/>
      <c r="K70" s="43"/>
      <c r="L70" s="44">
        <f aca="true" t="shared" si="8" ref="L70:M72">SUM(L71)</f>
        <v>72300</v>
      </c>
      <c r="M70" s="44">
        <f t="shared" si="8"/>
        <v>145100</v>
      </c>
    </row>
    <row r="71" spans="6:13" ht="18.75">
      <c r="F71" s="12" t="s">
        <v>2</v>
      </c>
      <c r="G71" s="15">
        <v>791</v>
      </c>
      <c r="H71" s="14" t="s">
        <v>95</v>
      </c>
      <c r="I71" s="14" t="s">
        <v>62</v>
      </c>
      <c r="J71" s="13"/>
      <c r="K71" s="43"/>
      <c r="L71" s="44">
        <f t="shared" si="8"/>
        <v>72300</v>
      </c>
      <c r="M71" s="44">
        <f t="shared" si="8"/>
        <v>145100</v>
      </c>
    </row>
    <row r="72" spans="6:13" ht="18.75">
      <c r="F72" s="12" t="s">
        <v>96</v>
      </c>
      <c r="G72" s="15">
        <v>791</v>
      </c>
      <c r="H72" s="14" t="s">
        <v>95</v>
      </c>
      <c r="I72" s="14" t="s">
        <v>62</v>
      </c>
      <c r="J72" s="13"/>
      <c r="K72" s="43"/>
      <c r="L72" s="44">
        <f t="shared" si="8"/>
        <v>72300</v>
      </c>
      <c r="M72" s="44">
        <f t="shared" si="8"/>
        <v>145100</v>
      </c>
    </row>
    <row r="73" spans="6:13" ht="18.75">
      <c r="F73" s="12" t="s">
        <v>97</v>
      </c>
      <c r="G73" s="15">
        <v>791</v>
      </c>
      <c r="H73" s="14" t="s">
        <v>95</v>
      </c>
      <c r="I73" s="14" t="s">
        <v>62</v>
      </c>
      <c r="J73" s="13">
        <v>999</v>
      </c>
      <c r="K73" s="43"/>
      <c r="L73" s="44">
        <v>72300</v>
      </c>
      <c r="M73" s="44">
        <v>145100</v>
      </c>
    </row>
  </sheetData>
  <sheetProtection/>
  <mergeCells count="16">
    <mergeCell ref="F1:M1"/>
    <mergeCell ref="F2:M2"/>
    <mergeCell ref="F3:M3"/>
    <mergeCell ref="F4:M4"/>
    <mergeCell ref="F5:M5"/>
    <mergeCell ref="F6:M6"/>
    <mergeCell ref="F12:F13"/>
    <mergeCell ref="G12:G13"/>
    <mergeCell ref="H12:H13"/>
    <mergeCell ref="I12:I13"/>
    <mergeCell ref="J12:J13"/>
    <mergeCell ref="F7:M7"/>
    <mergeCell ref="F8:M8"/>
    <mergeCell ref="F9:M9"/>
    <mergeCell ref="K12:M12"/>
    <mergeCell ref="F10:M10"/>
  </mergeCells>
  <printOptions/>
  <pageMargins left="0.7086614173228347" right="0.2362204724409449" top="0.4330708661417323" bottom="0.4330708661417323" header="0.4330708661417323" footer="0.4330708661417323"/>
  <pageSetup horizontalDpi="300" verticalDpi="300" orientation="portrait" paperSize="9" scale="58" r:id="rId1"/>
  <rowBreaks count="1" manualBreakCount="1">
    <brk id="37" min="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1</cp:lastModifiedBy>
  <cp:lastPrinted>2018-12-17T09:37:35Z</cp:lastPrinted>
  <dcterms:created xsi:type="dcterms:W3CDTF">2013-10-28T05:18:41Z</dcterms:created>
  <dcterms:modified xsi:type="dcterms:W3CDTF">2022-12-30T06:04:24Z</dcterms:modified>
  <cp:category/>
  <cp:version/>
  <cp:contentType/>
  <cp:contentStatus/>
</cp:coreProperties>
</file>